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098A3669-3E82-4C18-B076-EDF75EF06365}"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<sst xmlns="http://schemas.openxmlformats.org/spreadsheetml/2006/main" count="2426" uniqueCount="842">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</sst>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106.8" customHeight="1" x14ac:dyDescent="0.25">
      <c r="A10" s="193" t="s">
        <v>292</v>
      </c>
      <c r="B10" s="194"/>
      <c r="C10" s="137" t="str">
        <f>VLOOKUP(A10,Listado!1:1048576,5,0)</f>
        <v>G. ADMINISTRACIÓN JUDICIAL ELECTRÓNICA</v>
      </c>
      <c r="D10" s="137"/>
      <c r="E10" s="137"/>
      <c r="F10" s="137"/>
      <c r="G10" s="137" t="str">
        <f>VLOOKUP(A10,Listado!1:1048576,6,0)</f>
        <v>Técnico/a 1</v>
      </c>
      <c r="H10" s="137"/>
      <c r="I10" s="187" t="str">
        <f>VLOOKUP(A10,Listado!1:1048576,9,0)</f>
        <v>Jefe/a de proyecto Liferay responsable de Desarrollo de Portales Web Sede Judicial en el Ministerio de Justicia</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298.2" customHeight="1" thickTop="1" thickBot="1" x14ac:dyDescent="0.3">
      <c r="A17" s="177" t="str">
        <f>VLOOKUP(A10,Listado!1:1048576,16,0)</f>
        <v>-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iYYBstis+X04dpNURIgiG2M5yxsPMaVzwumjgNz95FJccMB35mGU2O+YMs5EVEwvBDlBfB2aL0keAWgF4UAe9Q==" saltValue="vHl00nHZIt3TQHX8aTHLn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2023-07-10T10:12:58Z</dcterms:modified>
</cp:coreProperties>
</file>